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20" windowWidth="15120" windowHeight="8055"/>
  </bookViews>
  <sheets>
    <sheet name="program cal leasing" sheetId="1" r:id="rId1"/>
  </sheets>
  <definedNames>
    <definedName name="_xlnm.Print_Area" localSheetId="0">'program cal leasing'!$B$2:$H$34</definedName>
  </definedNames>
  <calcPr calcId="125725"/>
</workbook>
</file>

<file path=xl/calcChain.xml><?xml version="1.0" encoding="utf-8"?>
<calcChain xmlns="http://schemas.openxmlformats.org/spreadsheetml/2006/main">
  <c r="G22" i="1"/>
  <c r="C10"/>
  <c r="G24" l="1"/>
  <c r="C19"/>
  <c r="G31" l="1"/>
  <c r="G30"/>
  <c r="G32" l="1"/>
  <c r="G33"/>
  <c r="G34" s="1"/>
</calcChain>
</file>

<file path=xl/comments1.xml><?xml version="1.0" encoding="utf-8"?>
<comments xmlns="http://schemas.openxmlformats.org/spreadsheetml/2006/main">
  <authors>
    <author>ATOM</author>
  </authors>
  <commentList>
    <comment ref="C9" authorId="0">
      <text>
        <r>
          <rPr>
            <b/>
            <sz val="8"/>
            <color indexed="81"/>
            <rFont val="Tahoma"/>
            <family val="2"/>
          </rPr>
          <t>Mini Pump : 
กรุณากรอกส่วนลด (ถ้ามี)</t>
        </r>
      </text>
    </comment>
    <comment ref="C12" authorId="0">
      <text>
        <r>
          <rPr>
            <b/>
            <sz val="8"/>
            <color indexed="81"/>
            <rFont val="Tahoma"/>
            <family val="2"/>
          </rPr>
          <t>ATOM:</t>
        </r>
        <r>
          <rPr>
            <sz val="8"/>
            <color indexed="81"/>
            <rFont val="Tahoma"/>
            <family val="2"/>
          </rPr>
          <t xml:space="preserve">
เงินจองตู้ อัตรา 5,000 บาท</t>
        </r>
      </text>
    </comment>
    <comment ref="G19" authorId="0">
      <text>
        <r>
          <rPr>
            <b/>
            <sz val="8"/>
            <color indexed="81"/>
            <rFont val="Tahoma"/>
            <family val="2"/>
          </rPr>
          <t>ATOM:</t>
        </r>
        <r>
          <rPr>
            <sz val="8"/>
            <color indexed="81"/>
            <rFont val="Tahoma"/>
            <family val="2"/>
          </rPr>
          <t xml:space="preserve">
กรุณากรอกเงินดาวน์ที่ต้องการ</t>
        </r>
      </text>
    </comment>
    <comment ref="G27" authorId="0">
      <text>
        <r>
          <rPr>
            <b/>
            <sz val="8"/>
            <color indexed="81"/>
            <rFont val="Tahoma"/>
            <family val="2"/>
          </rPr>
          <t>ATOM:</t>
        </r>
        <r>
          <rPr>
            <sz val="8"/>
            <color indexed="81"/>
            <rFont val="Tahoma"/>
            <family val="2"/>
          </rPr>
          <t xml:space="preserve">
กรุณากรอกจำนวนงวดที่ต้องการผ่อนชำระ</t>
        </r>
      </text>
    </comment>
  </commentList>
</comments>
</file>

<file path=xl/sharedStrings.xml><?xml version="1.0" encoding="utf-8"?>
<sst xmlns="http://schemas.openxmlformats.org/spreadsheetml/2006/main" count="70" uniqueCount="56">
  <si>
    <t>ประเภทตู้</t>
  </si>
  <si>
    <t>ข้อมูลที่ต้องจัดส่งบริษัท</t>
  </si>
  <si>
    <t>ตู้น้ำมันอัตโนมัติชนิด 1 หัวจ่าย</t>
  </si>
  <si>
    <t>ราคาขาย</t>
  </si>
  <si>
    <t>บาท</t>
  </si>
  <si>
    <t>1. สำเนาบัตรประชาชน</t>
  </si>
  <si>
    <t>ตู้น้ำมันอัตโนมัติชนิด 1 หัวจ่าย พร้อมติดตัวรับธนบัตร</t>
  </si>
  <si>
    <t>ส่วนลด</t>
  </si>
  <si>
    <t>2. สำเนาทะเบียนบ้าน</t>
  </si>
  <si>
    <t xml:space="preserve">ตู้น้ำมันอัตโนมัติชนิด 2 หัวจ่าย </t>
  </si>
  <si>
    <t>เป็นเงิน</t>
  </si>
  <si>
    <t>3. แผนที่สำหรับติดตั้งตู้</t>
  </si>
  <si>
    <t>ตู้น้ำมันอัตโนมัติชนิด 2 หัวจ่าย พร้อมติดตัวรับธนบัตร 1 ฝั่ง</t>
  </si>
  <si>
    <t>4. หลักฐานการโอนเงิน</t>
  </si>
  <si>
    <t>ตู้น้ำมันอัตโนมัติชนิด 2 หัวจ่าย พร้อมติดตัวรับธนบัตร 2 ฝั่ง</t>
  </si>
  <si>
    <t>เงินจองตู้</t>
  </si>
  <si>
    <t>5. ประเภทตู้ที่ต้องการ และวันที่จัดส่ง</t>
  </si>
  <si>
    <t>VAT7%</t>
  </si>
  <si>
    <t>NON VAT7%</t>
  </si>
  <si>
    <t>ระบบเงินสด (ณ วันติดตั้งตู้)</t>
  </si>
  <si>
    <t>ระบบสินเชื่อ (ณ วันติดตั้งตู้)</t>
  </si>
  <si>
    <t>เงินสด</t>
  </si>
  <si>
    <t>เงินดาวน์</t>
  </si>
  <si>
    <t>(ชำระเงินหลังจากติดตั้งตู้เรียบร้อยแล้ว พร้อมทำสัญญา)</t>
  </si>
  <si>
    <t>งวด</t>
  </si>
  <si>
    <t>อัตราดอกเบี้ย</t>
  </si>
  <si>
    <t>ต่อเดือน</t>
  </si>
  <si>
    <t>ค่างวด (เงินต้น)</t>
  </si>
  <si>
    <t>ดอกเบี้ย</t>
  </si>
  <si>
    <t>เงินดาวน์ชำระวันติดตั้งตู้ (หักเงินจอง)</t>
  </si>
  <si>
    <t>ค่าธรรมเนียมการจัดสินเชื่อ</t>
  </si>
  <si>
    <t>จำนวนเงินที่ต้องชำระวันติดตั้งตู้</t>
  </si>
  <si>
    <t>รายละเอียดการชำระเงิน</t>
  </si>
  <si>
    <t>รูปแบบการชำระเงิน</t>
  </si>
  <si>
    <t>รวมจำนวนเงินทั้งสิ้นที่ชำระวันติดตั้งตู้</t>
  </si>
  <si>
    <t>วงเงินอนุมัติสินเชื่อ</t>
  </si>
  <si>
    <t>ยอดจัดสินเชื่อ</t>
  </si>
  <si>
    <t>จำนวนงวดผ่อนชำระ (รายเดือน)</t>
  </si>
  <si>
    <t>รายละเอียดการผ่อนชำระรายเดือน</t>
  </si>
  <si>
    <t>ค่างวดรายเดือน</t>
  </si>
  <si>
    <t xml:space="preserve">ค่างวดรายเดือน </t>
  </si>
  <si>
    <t xml:space="preserve">- ปริมาณถังน้ำมันที่บรรจุ (1 ถัง) ถังละ 200 ลิตร </t>
  </si>
  <si>
    <t>- กระแสไฟฟ้าที่ใช้ 220 โวลต์ ใช้ไฟบ้าน ประหยัดไฟเดือนละ 100 กว่าบาท</t>
  </si>
  <si>
    <t>- ระบบมิเตอร์วัดปริมาตรน้ำมัน (Flow Meter)</t>
  </si>
  <si>
    <t xml:space="preserve">- ไฟตกไฟเกินสามารถจ่ายน้ำมันได้เที่ยงตรง </t>
  </si>
  <si>
    <t xml:space="preserve">- ระบบจ่ายน้ำมันมาตรฐานโลก มีความเที่ยงตรงสูง  </t>
  </si>
  <si>
    <t>- หัวจ่ายอัตโนมัติ คอนโทรลที่หน้าจอเครื่อง</t>
  </si>
  <si>
    <t>- ระบบปิดแยกน้ำมัน และ ไฟฟ้า ระบบแยกอากาศออกจากน้ำมัน</t>
  </si>
  <si>
    <t>- ฟังก์ชั่นต่าง ๆ สามารถสั่งทำงานอัตโนมัติ และเช็คยอดขายจากหน้าจอ</t>
  </si>
  <si>
    <t>- ลูกบอลดับเพลิงอัตโนมัติทำงานเืมื่อเกิดประกายไฟจากภายนอก</t>
  </si>
  <si>
    <t>บริษัท สัจเทพเทรดดิ้ง จำกัด</t>
  </si>
  <si>
    <t>(แฟกซ์เอกสารทั้งหมดมาที่  0-2457-6612)</t>
  </si>
  <si>
    <r>
      <t xml:space="preserve">- หยอดเหรียญ (1-2-5-10) </t>
    </r>
    <r>
      <rPr>
        <b/>
        <i/>
        <u/>
        <sz val="10"/>
        <color rgb="FF000080"/>
        <rFont val="Tahoma"/>
        <family val="2"/>
        <scheme val="minor"/>
      </rPr>
      <t>มีระบบป้องกันการรับเหรียญปลอม</t>
    </r>
  </si>
  <si>
    <r>
      <t xml:space="preserve">- สอดธนบัตร (20-50-100-500) </t>
    </r>
    <r>
      <rPr>
        <b/>
        <i/>
        <u/>
        <sz val="10"/>
        <color rgb="FF000080"/>
        <rFont val="Tahoma"/>
        <family val="2"/>
        <scheme val="minor"/>
      </rPr>
      <t>มีระบบป้องกันการรับธนบัตรปลอม</t>
    </r>
  </si>
  <si>
    <t>- ผลิตตามมาตรฐานสมาคมและมีอนุสิทธิบัตร 5335 รับรอง</t>
  </si>
  <si>
    <t xml:space="preserve">- ข้อมูลจำเพาะของตู้น้ำมัน Micro Pump  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</si>
</sst>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21">
    <font>
      <sz val="10"/>
      <name val="Arial"/>
      <family val="2"/>
    </font>
    <font>
      <sz val="10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8"/>
      <color theme="1"/>
      <name val="CordiaUPC"/>
      <family val="2"/>
      <charset val="222"/>
    </font>
    <font>
      <sz val="14"/>
      <color theme="1"/>
      <name val="CordiaUPC"/>
      <family val="2"/>
      <charset val="222"/>
    </font>
    <font>
      <b/>
      <sz val="14"/>
      <color theme="0"/>
      <name val="Cookie"/>
      <family val="2"/>
    </font>
    <font>
      <b/>
      <sz val="14"/>
      <color theme="1"/>
      <name val="CordiaUPC"/>
      <family val="2"/>
      <charset val="22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b/>
      <u/>
      <sz val="12"/>
      <color theme="1"/>
      <name val="Arial"/>
      <family val="2"/>
    </font>
    <font>
      <b/>
      <sz val="16"/>
      <color theme="1"/>
      <name val="CordiaUPC"/>
      <family val="2"/>
      <charset val="222"/>
    </font>
    <font>
      <b/>
      <sz val="10"/>
      <name val="Tahoma"/>
      <family val="2"/>
    </font>
    <font>
      <sz val="10"/>
      <name val="Tahoma"/>
      <family val="2"/>
    </font>
    <font>
      <b/>
      <i/>
      <u/>
      <sz val="10"/>
      <color rgb="FF000080"/>
      <name val="Tahoma"/>
      <family val="2"/>
      <scheme val="minor"/>
    </font>
    <font>
      <b/>
      <sz val="10"/>
      <color rgb="FF000000"/>
      <name val="Tahoma"/>
      <family val="2"/>
      <scheme val="minor"/>
    </font>
    <font>
      <b/>
      <sz val="10"/>
      <name val="Tahoma"/>
      <family val="2"/>
      <scheme val="minor"/>
    </font>
    <font>
      <b/>
      <sz val="14"/>
      <color theme="0"/>
      <name val="CordiaUPC"/>
      <family val="2"/>
      <charset val="222"/>
    </font>
    <font>
      <b/>
      <sz val="12"/>
      <color theme="0"/>
      <name val="Arial"/>
      <family val="2"/>
    </font>
    <font>
      <b/>
      <u/>
      <sz val="14"/>
      <color rgb="FFFF0000"/>
      <name val="CordiaUPC"/>
      <family val="2"/>
      <charset val="222"/>
    </font>
    <font>
      <b/>
      <sz val="14"/>
      <color rgb="FFFF0000"/>
      <name val="CordiaUPC"/>
      <family val="2"/>
      <charset val="22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ck">
        <color indexed="12"/>
      </bottom>
      <diagonal/>
    </border>
    <border>
      <left/>
      <right/>
      <top style="medium">
        <color indexed="64"/>
      </top>
      <bottom style="thick">
        <color indexed="12"/>
      </bottom>
      <diagonal/>
    </border>
    <border>
      <left/>
      <right style="medium">
        <color indexed="64"/>
      </right>
      <top style="medium">
        <color indexed="64"/>
      </top>
      <bottom style="thick">
        <color indexed="12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39"/>
      </right>
      <top style="medium">
        <color indexed="64"/>
      </top>
      <bottom/>
      <diagonal/>
    </border>
    <border>
      <left style="medium">
        <color indexed="39"/>
      </left>
      <right style="medium">
        <color indexed="39"/>
      </right>
      <top style="medium">
        <color indexed="64"/>
      </top>
      <bottom/>
      <diagonal/>
    </border>
    <border>
      <left style="medium">
        <color indexed="39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39"/>
      </right>
      <top style="medium">
        <color indexed="64"/>
      </top>
      <bottom style="medium">
        <color indexed="64"/>
      </bottom>
      <diagonal/>
    </border>
    <border>
      <left style="medium">
        <color indexed="39"/>
      </left>
      <right style="medium">
        <color indexed="39"/>
      </right>
      <top style="medium">
        <color indexed="64"/>
      </top>
      <bottom style="medium">
        <color indexed="64"/>
      </bottom>
      <diagonal/>
    </border>
    <border>
      <left style="medium">
        <color indexed="39"/>
      </left>
      <right/>
      <top style="medium">
        <color indexed="64"/>
      </top>
      <bottom style="medium">
        <color indexed="64"/>
      </bottom>
      <diagonal/>
    </border>
    <border>
      <left style="medium">
        <color indexed="39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ck">
        <color indexed="12"/>
      </top>
      <bottom style="medium">
        <color indexed="64"/>
      </bottom>
      <diagonal/>
    </border>
    <border>
      <left/>
      <right/>
      <top style="thick">
        <color indexed="12"/>
      </top>
      <bottom style="medium">
        <color indexed="64"/>
      </bottom>
      <diagonal/>
    </border>
    <border>
      <left/>
      <right style="medium">
        <color indexed="64"/>
      </right>
      <top style="thick">
        <color indexed="12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8">
    <xf numFmtId="0" fontId="0" fillId="0" borderId="0" xfId="0"/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left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4" borderId="0" xfId="0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left" vertical="center"/>
    </xf>
    <xf numFmtId="0" fontId="5" fillId="4" borderId="5" xfId="0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vertical="center" wrapText="1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3" fontId="7" fillId="2" borderId="0" xfId="0" applyNumberFormat="1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left" vertical="center"/>
    </xf>
    <xf numFmtId="3" fontId="8" fillId="2" borderId="0" xfId="0" applyNumberFormat="1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3" fontId="9" fillId="2" borderId="0" xfId="1" applyNumberFormat="1" applyFont="1" applyFill="1" applyBorder="1" applyAlignment="1">
      <alignment horizontal="center" vertical="center"/>
    </xf>
    <xf numFmtId="3" fontId="9" fillId="3" borderId="0" xfId="1" applyNumberFormat="1" applyFont="1" applyFill="1" applyBorder="1" applyAlignment="1">
      <alignment horizontal="center" vertical="center"/>
    </xf>
    <xf numFmtId="3" fontId="9" fillId="2" borderId="0" xfId="0" applyNumberFormat="1" applyFont="1" applyFill="1" applyBorder="1" applyAlignment="1">
      <alignment horizontal="center" vertical="center"/>
    </xf>
    <xf numFmtId="3" fontId="9" fillId="3" borderId="0" xfId="0" applyNumberFormat="1" applyFont="1" applyFill="1" applyBorder="1" applyAlignment="1">
      <alignment horizontal="center" vertical="center"/>
    </xf>
    <xf numFmtId="3" fontId="10" fillId="2" borderId="0" xfId="1" applyNumberFormat="1" applyFont="1" applyFill="1" applyBorder="1" applyAlignment="1">
      <alignment horizontal="center" vertical="center"/>
    </xf>
    <xf numFmtId="10" fontId="9" fillId="2" borderId="0" xfId="1" applyNumberFormat="1" applyFont="1" applyFill="1" applyBorder="1" applyAlignment="1">
      <alignment horizontal="center" vertical="center"/>
    </xf>
    <xf numFmtId="1" fontId="9" fillId="2" borderId="0" xfId="1" applyNumberFormat="1" applyFont="1" applyFill="1" applyBorder="1" applyAlignment="1">
      <alignment horizontal="center" vertical="center"/>
    </xf>
    <xf numFmtId="3" fontId="9" fillId="2" borderId="5" xfId="0" applyNumberFormat="1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49" fontId="13" fillId="2" borderId="0" xfId="0" applyNumberFormat="1" applyFont="1" applyFill="1"/>
    <xf numFmtId="49" fontId="5" fillId="2" borderId="0" xfId="0" applyNumberFormat="1" applyFont="1" applyFill="1" applyAlignment="1">
      <alignment horizontal="center" vertical="center"/>
    </xf>
    <xf numFmtId="49" fontId="12" fillId="2" borderId="20" xfId="0" applyNumberFormat="1" applyFont="1" applyFill="1" applyBorder="1"/>
    <xf numFmtId="49" fontId="15" fillId="2" borderId="0" xfId="0" applyNumberFormat="1" applyFont="1" applyFill="1" applyBorder="1"/>
    <xf numFmtId="49" fontId="16" fillId="2" borderId="0" xfId="0" applyNumberFormat="1" applyFont="1" applyFill="1" applyBorder="1"/>
    <xf numFmtId="49" fontId="16" fillId="2" borderId="5" xfId="0" applyNumberFormat="1" applyFont="1" applyFill="1" applyBorder="1"/>
    <xf numFmtId="3" fontId="18" fillId="2" borderId="0" xfId="0" applyNumberFormat="1" applyFont="1" applyFill="1" applyBorder="1" applyAlignment="1">
      <alignment horizontal="center" vertical="center"/>
    </xf>
    <xf numFmtId="0" fontId="17" fillId="2" borderId="8" xfId="0" applyFont="1" applyFill="1" applyBorder="1" applyAlignment="1">
      <alignment horizontal="center" vertical="center"/>
    </xf>
    <xf numFmtId="3" fontId="18" fillId="2" borderId="0" xfId="1" applyNumberFormat="1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4" borderId="22" xfId="0" applyFont="1" applyFill="1" applyBorder="1" applyAlignment="1">
      <alignment horizontal="center" vertical="center"/>
    </xf>
    <xf numFmtId="0" fontId="7" fillId="4" borderId="23" xfId="0" applyFont="1" applyFill="1" applyBorder="1" applyAlignment="1">
      <alignment horizontal="center" vertical="center"/>
    </xf>
    <xf numFmtId="0" fontId="7" fillId="4" borderId="24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vertical="center" wrapText="1"/>
    </xf>
    <xf numFmtId="0" fontId="11" fillId="2" borderId="0" xfId="0" applyFont="1" applyFill="1" applyBorder="1" applyAlignment="1">
      <alignment vertical="center" wrapText="1"/>
    </xf>
    <xf numFmtId="0" fontId="11" fillId="2" borderId="4" xfId="0" applyFont="1" applyFill="1" applyBorder="1" applyAlignment="1">
      <alignment vertical="center" wrapText="1"/>
    </xf>
    <xf numFmtId="0" fontId="11" fillId="2" borderId="5" xfId="0" applyFont="1" applyFill="1" applyBorder="1" applyAlignment="1">
      <alignment vertical="center" wrapText="1"/>
    </xf>
    <xf numFmtId="0" fontId="4" fillId="3" borderId="9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7" fillId="4" borderId="12" xfId="0" applyFont="1" applyFill="1" applyBorder="1" applyAlignment="1">
      <alignment horizontal="center" vertical="center"/>
    </xf>
    <xf numFmtId="0" fontId="7" fillId="4" borderId="13" xfId="0" applyFont="1" applyFill="1" applyBorder="1" applyAlignment="1">
      <alignment horizontal="center" vertical="center"/>
    </xf>
    <xf numFmtId="0" fontId="7" fillId="4" borderId="14" xfId="0" applyFont="1" applyFill="1" applyBorder="1" applyAlignment="1">
      <alignment horizontal="center" vertical="center"/>
    </xf>
    <xf numFmtId="0" fontId="7" fillId="4" borderId="15" xfId="0" applyFont="1" applyFill="1" applyBorder="1" applyAlignment="1">
      <alignment horizontal="center" vertical="center"/>
    </xf>
    <xf numFmtId="0" fontId="17" fillId="2" borderId="7" xfId="0" applyFont="1" applyFill="1" applyBorder="1" applyAlignment="1">
      <alignment horizontal="left" vertical="center"/>
    </xf>
    <xf numFmtId="0" fontId="17" fillId="2" borderId="0" xfId="0" applyFont="1" applyFill="1" applyBorder="1" applyAlignment="1">
      <alignment horizontal="left" vertical="center"/>
    </xf>
    <xf numFmtId="0" fontId="7" fillId="2" borderId="4" xfId="0" applyFont="1" applyFill="1" applyBorder="1" applyAlignment="1">
      <alignment horizontal="left" vertical="center"/>
    </xf>
    <xf numFmtId="0" fontId="7" fillId="2" borderId="5" xfId="0" applyFont="1" applyFill="1" applyBorder="1" applyAlignment="1">
      <alignment horizontal="left" vertical="center"/>
    </xf>
    <xf numFmtId="0" fontId="7" fillId="2" borderId="7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left" vertical="center"/>
    </xf>
    <xf numFmtId="0" fontId="6" fillId="5" borderId="1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0" fontId="6" fillId="5" borderId="3" xfId="0" applyFont="1" applyFill="1" applyBorder="1" applyAlignment="1">
      <alignment horizontal="center" vertical="center"/>
    </xf>
    <xf numFmtId="0" fontId="6" fillId="5" borderId="16" xfId="0" applyFont="1" applyFill="1" applyBorder="1" applyAlignment="1">
      <alignment horizontal="center" vertical="center"/>
    </xf>
    <xf numFmtId="0" fontId="6" fillId="5" borderId="17" xfId="0" applyFont="1" applyFill="1" applyBorder="1" applyAlignment="1">
      <alignment horizontal="center" vertical="center"/>
    </xf>
    <xf numFmtId="0" fontId="6" fillId="5" borderId="18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0" fontId="4" fillId="6" borderId="5" xfId="0" applyFont="1" applyFill="1" applyBorder="1" applyAlignment="1">
      <alignment horizontal="center" vertical="center"/>
    </xf>
    <xf numFmtId="0" fontId="4" fillId="6" borderId="6" xfId="0" applyFont="1" applyFill="1" applyBorder="1" applyAlignment="1">
      <alignment horizontal="center" vertical="center"/>
    </xf>
    <xf numFmtId="0" fontId="19" fillId="4" borderId="0" xfId="0" applyFont="1" applyFill="1" applyBorder="1" applyAlignment="1">
      <alignment horizontal="center" vertical="center"/>
    </xf>
    <xf numFmtId="0" fontId="20" fillId="4" borderId="0" xfId="0" applyFont="1" applyFill="1" applyBorder="1" applyAlignment="1">
      <alignment horizontal="left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85727</xdr:colOff>
      <xdr:row>21</xdr:row>
      <xdr:rowOff>76202</xdr:rowOff>
    </xdr:from>
    <xdr:to>
      <xdr:col>1</xdr:col>
      <xdr:colOff>1174905</xdr:colOff>
      <xdr:row>28</xdr:row>
      <xdr:rowOff>152400</xdr:rowOff>
    </xdr:to>
    <xdr:pic>
      <xdr:nvPicPr>
        <xdr:cNvPr id="1031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0977" y="4400552"/>
          <a:ext cx="1089178" cy="2343148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P43"/>
  <sheetViews>
    <sheetView tabSelected="1" workbookViewId="0">
      <selection activeCell="B35" sqref="B35"/>
    </sheetView>
  </sheetViews>
  <sheetFormatPr defaultRowHeight="19.5" customHeight="1"/>
  <cols>
    <col min="1" max="1" width="1.42578125" style="1" customWidth="1"/>
    <col min="2" max="2" width="17.85546875" style="1" customWidth="1"/>
    <col min="3" max="3" width="23.42578125" style="1" customWidth="1"/>
    <col min="4" max="4" width="41.5703125" style="1" customWidth="1"/>
    <col min="5" max="5" width="18" style="1" customWidth="1"/>
    <col min="6" max="6" width="34" style="1" customWidth="1"/>
    <col min="7" max="7" width="18.28515625" style="1" customWidth="1"/>
    <col min="8" max="8" width="9.85546875" style="1" customWidth="1"/>
    <col min="9" max="9" width="9.140625" style="1"/>
    <col min="10" max="11" width="9.140625" style="2"/>
    <col min="12" max="12" width="0" style="2" hidden="1" customWidth="1"/>
    <col min="13" max="16" width="9.140625" style="2"/>
    <col min="17" max="16384" width="9.140625" style="1"/>
  </cols>
  <sheetData>
    <row r="1" spans="2:12" ht="6.75" customHeight="1" thickBot="1"/>
    <row r="2" spans="2:12" ht="17.25" customHeight="1" thickBot="1">
      <c r="B2" s="67" t="s">
        <v>50</v>
      </c>
      <c r="C2" s="68"/>
      <c r="D2" s="68"/>
      <c r="E2" s="68"/>
      <c r="F2" s="68"/>
      <c r="G2" s="68"/>
      <c r="H2" s="69"/>
    </row>
    <row r="3" spans="2:12" ht="13.5" customHeight="1" thickTop="1" thickBot="1">
      <c r="B3" s="70"/>
      <c r="C3" s="71"/>
      <c r="D3" s="71"/>
      <c r="E3" s="71"/>
      <c r="F3" s="71"/>
      <c r="G3" s="71"/>
      <c r="H3" s="72"/>
    </row>
    <row r="4" spans="2:12" ht="23.25" customHeight="1" thickBot="1">
      <c r="B4" s="73" t="s">
        <v>32</v>
      </c>
      <c r="C4" s="74"/>
      <c r="D4" s="74"/>
      <c r="E4" s="74"/>
      <c r="F4" s="74"/>
      <c r="G4" s="74"/>
      <c r="H4" s="75"/>
    </row>
    <row r="5" spans="2:12" ht="7.5" customHeight="1">
      <c r="B5" s="3"/>
      <c r="C5" s="4"/>
      <c r="D5" s="4"/>
      <c r="E5" s="4"/>
      <c r="F5" s="5"/>
      <c r="G5" s="5"/>
      <c r="H5" s="6"/>
    </row>
    <row r="6" spans="2:12" ht="7.5" customHeight="1">
      <c r="B6" s="3"/>
      <c r="C6" s="4"/>
      <c r="D6" s="4"/>
      <c r="E6" s="4"/>
      <c r="F6" s="5"/>
      <c r="G6" s="5"/>
      <c r="H6" s="6"/>
    </row>
    <row r="7" spans="2:12" ht="19.5" customHeight="1">
      <c r="B7" s="7" t="s">
        <v>0</v>
      </c>
      <c r="C7" s="4"/>
      <c r="D7" s="4">
        <v>2</v>
      </c>
      <c r="F7" s="76" t="s">
        <v>1</v>
      </c>
      <c r="G7" s="5"/>
      <c r="H7" s="6"/>
      <c r="L7" s="2" t="s">
        <v>2</v>
      </c>
    </row>
    <row r="8" spans="2:12" ht="21" customHeight="1">
      <c r="B8" s="7" t="s">
        <v>3</v>
      </c>
      <c r="C8" s="26">
        <v>95000</v>
      </c>
      <c r="D8" s="8" t="s">
        <v>4</v>
      </c>
      <c r="E8" s="4"/>
      <c r="F8" s="77" t="s">
        <v>5</v>
      </c>
      <c r="G8" s="5"/>
      <c r="H8" s="6"/>
      <c r="L8" s="2" t="s">
        <v>6</v>
      </c>
    </row>
    <row r="9" spans="2:12" ht="21" customHeight="1">
      <c r="B9" s="7" t="s">
        <v>7</v>
      </c>
      <c r="C9" s="27">
        <v>0</v>
      </c>
      <c r="D9" s="8" t="s">
        <v>4</v>
      </c>
      <c r="E9" s="4"/>
      <c r="F9" s="77" t="s">
        <v>8</v>
      </c>
      <c r="G9" s="5"/>
      <c r="H9" s="6"/>
      <c r="L9" s="2" t="s">
        <v>9</v>
      </c>
    </row>
    <row r="10" spans="2:12" ht="21" customHeight="1">
      <c r="B10" s="7" t="s">
        <v>10</v>
      </c>
      <c r="C10" s="26">
        <f>$C$8-$C$9</f>
        <v>95000</v>
      </c>
      <c r="D10" s="8" t="s">
        <v>4</v>
      </c>
      <c r="E10" s="4"/>
      <c r="F10" s="77" t="s">
        <v>11</v>
      </c>
      <c r="G10" s="5"/>
      <c r="H10" s="6"/>
      <c r="L10" s="2" t="s">
        <v>12</v>
      </c>
    </row>
    <row r="11" spans="2:12" ht="21.75" customHeight="1">
      <c r="B11" s="9"/>
      <c r="C11" s="28"/>
      <c r="D11" s="4"/>
      <c r="E11" s="4"/>
      <c r="F11" s="77" t="s">
        <v>13</v>
      </c>
      <c r="G11" s="5"/>
      <c r="H11" s="6"/>
      <c r="L11" s="2" t="s">
        <v>14</v>
      </c>
    </row>
    <row r="12" spans="2:12" ht="21" customHeight="1">
      <c r="B12" s="7" t="s">
        <v>15</v>
      </c>
      <c r="C12" s="27">
        <v>0</v>
      </c>
      <c r="D12" s="8" t="s">
        <v>4</v>
      </c>
      <c r="E12" s="4"/>
      <c r="F12" s="77" t="s">
        <v>16</v>
      </c>
      <c r="G12" s="5"/>
      <c r="H12" s="6"/>
      <c r="L12" s="2" t="s">
        <v>17</v>
      </c>
    </row>
    <row r="13" spans="2:12" ht="21" customHeight="1">
      <c r="B13" s="50"/>
      <c r="C13" s="51"/>
      <c r="D13" s="51"/>
      <c r="E13" s="51"/>
      <c r="F13" s="77" t="s">
        <v>51</v>
      </c>
      <c r="G13" s="5"/>
      <c r="H13" s="6"/>
      <c r="L13" s="2" t="s">
        <v>18</v>
      </c>
    </row>
    <row r="14" spans="2:12" ht="21" customHeight="1" thickBot="1">
      <c r="B14" s="52"/>
      <c r="C14" s="53"/>
      <c r="D14" s="53"/>
      <c r="E14" s="53"/>
      <c r="F14" s="10"/>
      <c r="G14" s="10"/>
      <c r="H14" s="11"/>
    </row>
    <row r="15" spans="2:12" ht="6.75" customHeight="1" thickBot="1">
      <c r="B15" s="12"/>
      <c r="C15" s="12"/>
      <c r="D15" s="12"/>
      <c r="E15" s="12"/>
      <c r="F15" s="4"/>
      <c r="G15" s="4"/>
      <c r="H15" s="4"/>
    </row>
    <row r="16" spans="2:12" ht="21.75" customHeight="1" thickBot="1">
      <c r="B16" s="54" t="s">
        <v>33</v>
      </c>
      <c r="C16" s="55"/>
      <c r="D16" s="55"/>
      <c r="E16" s="55"/>
      <c r="F16" s="55"/>
      <c r="G16" s="55"/>
      <c r="H16" s="56"/>
    </row>
    <row r="17" spans="2:16" s="13" customFormat="1" ht="15.75" customHeight="1" thickBot="1">
      <c r="B17" s="57" t="s">
        <v>19</v>
      </c>
      <c r="C17" s="58"/>
      <c r="D17" s="59"/>
      <c r="E17" s="57" t="s">
        <v>20</v>
      </c>
      <c r="F17" s="58"/>
      <c r="G17" s="58"/>
      <c r="H17" s="60"/>
      <c r="J17" s="14"/>
      <c r="K17" s="14"/>
      <c r="L17" s="14"/>
      <c r="M17" s="14"/>
      <c r="N17" s="14"/>
      <c r="O17" s="14"/>
      <c r="P17" s="14"/>
    </row>
    <row r="18" spans="2:16" ht="6.75" customHeight="1">
      <c r="B18" s="15"/>
      <c r="C18" s="16"/>
      <c r="D18" s="17"/>
      <c r="E18" s="15"/>
      <c r="F18" s="16"/>
      <c r="G18" s="16"/>
      <c r="H18" s="17"/>
    </row>
    <row r="19" spans="2:16" ht="19.5" customHeight="1">
      <c r="B19" s="7" t="s">
        <v>21</v>
      </c>
      <c r="C19" s="28">
        <f>$C$10-$C$12</f>
        <v>95000</v>
      </c>
      <c r="D19" s="19" t="s">
        <v>4</v>
      </c>
      <c r="E19" s="65" t="s">
        <v>22</v>
      </c>
      <c r="F19" s="66"/>
      <c r="G19" s="29">
        <v>0</v>
      </c>
      <c r="H19" s="19" t="s">
        <v>4</v>
      </c>
    </row>
    <row r="20" spans="2:16" ht="6" customHeight="1" thickBot="1">
      <c r="B20" s="7"/>
      <c r="C20" s="18"/>
      <c r="D20" s="19"/>
      <c r="E20" s="7"/>
      <c r="F20" s="20"/>
      <c r="G20" s="21"/>
      <c r="H20" s="19"/>
    </row>
    <row r="21" spans="2:16" ht="21" customHeight="1" thickBot="1">
      <c r="B21" s="44" t="s">
        <v>23</v>
      </c>
      <c r="C21" s="45"/>
      <c r="D21" s="46"/>
      <c r="E21" s="47" t="s">
        <v>31</v>
      </c>
      <c r="F21" s="48"/>
      <c r="G21" s="48"/>
      <c r="H21" s="49"/>
    </row>
    <row r="22" spans="2:16" ht="25.5" customHeight="1">
      <c r="B22" s="15"/>
      <c r="C22" s="37" t="s">
        <v>55</v>
      </c>
      <c r="D22" s="17"/>
      <c r="E22" s="65" t="s">
        <v>29</v>
      </c>
      <c r="F22" s="66"/>
      <c r="G22" s="28">
        <f>$G$19-$C$12</f>
        <v>0</v>
      </c>
      <c r="H22" s="19" t="s">
        <v>4</v>
      </c>
    </row>
    <row r="23" spans="2:16" ht="25.5" customHeight="1">
      <c r="B23" s="34"/>
      <c r="C23" s="38" t="s">
        <v>41</v>
      </c>
      <c r="D23" s="22"/>
      <c r="E23" s="7" t="s">
        <v>30</v>
      </c>
      <c r="F23" s="4"/>
      <c r="G23" s="26">
        <v>0</v>
      </c>
      <c r="H23" s="19" t="s">
        <v>4</v>
      </c>
    </row>
    <row r="24" spans="2:16" ht="25.5" customHeight="1" thickBot="1">
      <c r="B24" s="3"/>
      <c r="C24" s="39" t="s">
        <v>42</v>
      </c>
      <c r="D24" s="22"/>
      <c r="E24" s="7" t="s">
        <v>34</v>
      </c>
      <c r="F24" s="4"/>
      <c r="G24" s="30">
        <f>SUM(G22:G23)</f>
        <v>0</v>
      </c>
      <c r="H24" s="19" t="s">
        <v>4</v>
      </c>
    </row>
    <row r="25" spans="2:16" ht="25.5" customHeight="1" thickBot="1">
      <c r="B25" s="3"/>
      <c r="C25" s="39" t="s">
        <v>52</v>
      </c>
      <c r="D25" s="22"/>
      <c r="E25" s="47" t="s">
        <v>35</v>
      </c>
      <c r="F25" s="48"/>
      <c r="G25" s="48"/>
      <c r="H25" s="49"/>
    </row>
    <row r="26" spans="2:16" ht="25.5" customHeight="1">
      <c r="B26" s="3"/>
      <c r="C26" s="39" t="s">
        <v>53</v>
      </c>
      <c r="D26" s="22"/>
      <c r="E26" s="65" t="s">
        <v>36</v>
      </c>
      <c r="F26" s="66"/>
      <c r="G26" s="28">
        <v>0</v>
      </c>
      <c r="H26" s="19" t="s">
        <v>4</v>
      </c>
    </row>
    <row r="27" spans="2:16" ht="25.5" customHeight="1">
      <c r="B27" s="3"/>
      <c r="C27" s="39" t="s">
        <v>45</v>
      </c>
      <c r="D27" s="22"/>
      <c r="E27" s="65" t="s">
        <v>37</v>
      </c>
      <c r="F27" s="66"/>
      <c r="G27" s="29">
        <v>18</v>
      </c>
      <c r="H27" s="19" t="s">
        <v>24</v>
      </c>
    </row>
    <row r="28" spans="2:16" ht="25.5" customHeight="1" thickBot="1">
      <c r="B28" s="3"/>
      <c r="C28" s="39" t="s">
        <v>47</v>
      </c>
      <c r="D28" s="22"/>
      <c r="E28" s="65" t="s">
        <v>25</v>
      </c>
      <c r="F28" s="66"/>
      <c r="G28" s="31">
        <v>1.2500000000000001E-2</v>
      </c>
      <c r="H28" s="19" t="s">
        <v>26</v>
      </c>
    </row>
    <row r="29" spans="2:16" ht="25.5" customHeight="1" thickBot="1">
      <c r="B29" s="3"/>
      <c r="C29" s="39" t="s">
        <v>46</v>
      </c>
      <c r="D29" s="22"/>
      <c r="E29" s="47" t="s">
        <v>38</v>
      </c>
      <c r="F29" s="48"/>
      <c r="G29" s="48"/>
      <c r="H29" s="49"/>
    </row>
    <row r="30" spans="2:16" ht="25.5" customHeight="1">
      <c r="B30" s="3"/>
      <c r="C30" s="39" t="s">
        <v>54</v>
      </c>
      <c r="D30" s="22"/>
      <c r="E30" s="61" t="s">
        <v>27</v>
      </c>
      <c r="F30" s="62"/>
      <c r="G30" s="41">
        <f>ROUNDUP(G26/G27,2)</f>
        <v>0</v>
      </c>
      <c r="H30" s="42" t="s">
        <v>4</v>
      </c>
    </row>
    <row r="31" spans="2:16" ht="25.5" customHeight="1">
      <c r="B31" s="3"/>
      <c r="C31" s="39" t="s">
        <v>43</v>
      </c>
      <c r="D31" s="22"/>
      <c r="E31" s="61" t="s">
        <v>28</v>
      </c>
      <c r="F31" s="62"/>
      <c r="G31" s="43">
        <f>$G$26*$G$28</f>
        <v>0</v>
      </c>
      <c r="H31" s="42" t="s">
        <v>4</v>
      </c>
    </row>
    <row r="32" spans="2:16" ht="25.5" customHeight="1">
      <c r="B32" s="3"/>
      <c r="C32" s="39" t="s">
        <v>44</v>
      </c>
      <c r="D32" s="22"/>
      <c r="E32" s="7" t="s">
        <v>39</v>
      </c>
      <c r="F32" s="20"/>
      <c r="G32" s="26">
        <f>G30+G31</f>
        <v>0</v>
      </c>
      <c r="H32" s="19" t="s">
        <v>4</v>
      </c>
    </row>
    <row r="33" spans="2:8" ht="25.5" customHeight="1">
      <c r="B33" s="3"/>
      <c r="C33" s="39" t="s">
        <v>49</v>
      </c>
      <c r="D33" s="22"/>
      <c r="E33" s="7"/>
      <c r="F33" s="20">
        <v>1</v>
      </c>
      <c r="G33" s="32">
        <f>IF($F$33=1,($G$30+$G$31)*7%,0)</f>
        <v>0</v>
      </c>
      <c r="H33" s="19" t="s">
        <v>4</v>
      </c>
    </row>
    <row r="34" spans="2:8" ht="25.5" customHeight="1" thickBot="1">
      <c r="B34" s="23"/>
      <c r="C34" s="40" t="s">
        <v>48</v>
      </c>
      <c r="D34" s="24"/>
      <c r="E34" s="63" t="s">
        <v>40</v>
      </c>
      <c r="F34" s="64"/>
      <c r="G34" s="33">
        <f>G30+G31+G33</f>
        <v>0</v>
      </c>
      <c r="H34" s="25" t="s">
        <v>4</v>
      </c>
    </row>
    <row r="36" spans="2:8" ht="19.5" customHeight="1">
      <c r="C36" s="35"/>
    </row>
    <row r="38" spans="2:8" ht="19.5" customHeight="1">
      <c r="C38" s="35"/>
    </row>
    <row r="42" spans="2:8" ht="19.5" customHeight="1">
      <c r="C42" s="35"/>
    </row>
    <row r="43" spans="2:8" ht="19.5" customHeight="1">
      <c r="C43" s="36"/>
    </row>
  </sheetData>
  <mergeCells count="18">
    <mergeCell ref="E30:F30"/>
    <mergeCell ref="E31:F31"/>
    <mergeCell ref="E34:F34"/>
    <mergeCell ref="E19:F19"/>
    <mergeCell ref="E22:F22"/>
    <mergeCell ref="E27:F27"/>
    <mergeCell ref="E28:F28"/>
    <mergeCell ref="E26:F26"/>
    <mergeCell ref="E21:H21"/>
    <mergeCell ref="B21:D21"/>
    <mergeCell ref="E25:H25"/>
    <mergeCell ref="E29:H29"/>
    <mergeCell ref="B2:H3"/>
    <mergeCell ref="B4:H4"/>
    <mergeCell ref="B13:E14"/>
    <mergeCell ref="B16:H16"/>
    <mergeCell ref="B17:D17"/>
    <mergeCell ref="E17:H17"/>
  </mergeCells>
  <printOptions horizontalCentered="1"/>
  <pageMargins left="0.19685039370078741" right="0" top="0.23622047244094491" bottom="0.19685039370078741" header="0" footer="0"/>
  <pageSetup paperSize="9" scale="87" orientation="landscape" horizontalDpi="4294967293" verticalDpi="300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program cal leasing</vt:lpstr>
      <vt:lpstr>'program cal leasing'!Print_Area</vt:lpstr>
    </vt:vector>
  </TitlesOfParts>
  <Company>pata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ATOM</dc:creator>
  <cp:lastModifiedBy>ADMIN</cp:lastModifiedBy>
  <cp:lastPrinted>2008-01-16T11:43:00Z</cp:lastPrinted>
  <dcterms:created xsi:type="dcterms:W3CDTF">2007-11-27T04:24:01Z</dcterms:created>
  <dcterms:modified xsi:type="dcterms:W3CDTF">2011-08-20T06:13:45Z</dcterms:modified>
</cp:coreProperties>
</file>